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72\1 výzva\"/>
    </mc:Choice>
  </mc:AlternateContent>
  <xr:revisionPtr revIDLastSave="0" documentId="13_ncr:1_{60A98349-1701-4A91-877F-81A4D0E82510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7" i="1" l="1"/>
  <c r="S8" i="1"/>
  <c r="S9" i="1"/>
  <c r="T9" i="1"/>
  <c r="P9" i="1"/>
  <c r="S7" i="1"/>
  <c r="P7" i="1"/>
  <c r="R12" i="1" l="1"/>
  <c r="Q12" i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<sst xmlns="http://schemas.openxmlformats.org/spreadsheetml/2006/main" count="48" uniqueCount="45">
  <si>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</si>
  <si>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</si>
  <si>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</si>
  <si>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</si>
  <si>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</si>
  <si>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</si>
  <si>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</si>
  <si>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</si>
  <si>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</si>
  <si>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</si>
  <si>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</si>
  <si>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</si>
  <si>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</si>
  <si>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</si>
  <si>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</si>
  <si>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</si>
  <si>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</si>
  <si>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</si>
  <si>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</si>
  <si>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</si>
  <si>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</si>
  <si>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</si>
  <si>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</si>
  <si>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</si>
  <si>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</si>
  <si>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</si>
  <si>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</si>
  <si>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</si>
  <si>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</si>
  <si>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</si>
  <si>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</si>
  <si>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</si>
  <si>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</si>
  <si>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172 - 2025 </t>
  </si>
  <si>
    <t>Monitor 24''</t>
  </si>
  <si>
    <t xml:space="preserve">Operační systém Windows 11, stačí ve verzi Home, předinstalovaný (nesmí to být licence typu K12 (EDU)). 
OS Windows požadujeme z důvodu kompatibility s interními aplikacemi ZČU (Stag, Magion,...). </t>
  </si>
  <si>
    <t>21 dní</t>
  </si>
  <si>
    <t>Ing. Jiří Basl, Ph.D.,
Tel.: 37763 4249,
603 216 039</t>
  </si>
  <si>
    <t>Univerzitní 26, 
301 00 Plzeň,
Fakulta elektrotechnická - Katedra elektroniky a informačních technologií,
místnost EK 502</t>
  </si>
  <si>
    <t>Záruka na zboží min. 60 měsíců,
servis NBD on site.</t>
  </si>
  <si>
    <t>Záruka na zboží min. 36 měsíců.</t>
  </si>
  <si>
    <t>Společná faktura</t>
  </si>
  <si>
    <t>Skříň typu Tower.  
Výkon procesoru v Passmark CPU více než 40 000 bodů. 
Operační paměť 16GB DDR5, možnost rozšíření na 32GB. 
Grafika integrovaná. 
Úložiště 1TB PCIe NVMe SSD. 
Porty: 
1x USB-C 3.2 Gen2 (přenosová rychlost signálu 10 Gb/s), 
3x USB 3.2 Gen2 (přenosová rychlost signálu 10 Gb/s), 
2x USB 3.2 Gen1 (přenosová rychlost signálu 5 Gb/s), 
3x USB 2.0, 1×kombinovaný konektor sluchátek/mikrofonu, 
1x zvukový výstup, (line out), 
1x RJ-45 (LAN), 
1x DisplayPort 2.1, 
1x HDMI 2.1.  
Součástí dodávky klávesnice a myš. 
Podpora prostřednictvím internetu umožňuje stahování ovladačů a manuálu z internetu adresně pro konkrétní zadaný typ (sériové číslo) zařízení. 
Záruka min. 60 měsíců, servis NBD on site.</t>
  </si>
  <si>
    <t>Desktop PC včetně klávesnice a myši</t>
  </si>
  <si>
    <t>Monitor - IPS, rozlišení min. Full HD 1920 x 1080 (16:9), obnovovací frekvence min. 100 Hz, antireflexní displej, bar. hloubka 6 bit, odezva max. 5 ms, nastavitelná výška, naklonění, otočení, pivot.
Vstupy: HDMI, DisplayPort a VGA. 
Třída energetické účinnosti v rozpětí A až D, splňuje Energy Star 8.0. 
Součástí dodávky datový kabel umožňující připojení k položce č. 1. 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</si>
</sst>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4" fillId="4" borderId="19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4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3"/>
  <sheetViews>
    <sheetView tabSelected="1" zoomScale="57" zoomScaleNormal="57" workbookViewId="0">
      <selection activeCell="R7" sqref="R7:R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7109375" style="4" customWidth="1"/>
    <col min="4" max="4" width="12.28515625" style="111" customWidth="1"/>
    <col min="5" max="5" width="10.5703125" style="21" customWidth="1"/>
    <col min="6" max="6" width="131.425781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1.85546875" style="1" hidden="1" customWidth="1"/>
    <col min="12" max="12" width="29.85546875" style="1" customWidth="1"/>
    <col min="13" max="13" width="25.140625" style="1" customWidth="1"/>
    <col min="14" max="14" width="37.7109375" style="5" customWidth="1"/>
    <col min="15" max="15" width="27.28515625" style="5" customWidth="1"/>
    <col min="16" max="16" width="19.14062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9" t="s">
        <v>28</v>
      </c>
      <c r="H6" s="30" t="s">
        <v>30</v>
      </c>
      <c r="I6" s="31" t="s">
        <v>16</v>
      </c>
      <c r="J6" s="28" t="s">
        <v>17</v>
      </c>
      <c r="K6" s="28" t="s">
        <v>32</v>
      </c>
      <c r="L6" s="32" t="s">
        <v>18</v>
      </c>
      <c r="M6" s="33" t="s">
        <v>19</v>
      </c>
      <c r="N6" s="32" t="s">
        <v>20</v>
      </c>
      <c r="O6" s="28" t="s">
        <v>26</v>
      </c>
      <c r="P6" s="32" t="s">
        <v>21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301.5" customHeight="1" thickTop="1" x14ac:dyDescent="0.25">
      <c r="A7" s="36"/>
      <c r="B7" s="37">
        <v>1</v>
      </c>
      <c r="C7" s="38" t="s">
        <v>43</v>
      </c>
      <c r="D7" s="39">
        <v>21</v>
      </c>
      <c r="E7" s="40" t="s">
        <v>29</v>
      </c>
      <c r="F7" s="41" t="s">
        <v>42</v>
      </c>
      <c r="G7" s="112"/>
      <c r="H7" s="112"/>
      <c r="I7" s="38" t="s">
        <v>41</v>
      </c>
      <c r="J7" s="42" t="s">
        <v>31</v>
      </c>
      <c r="K7" s="43"/>
      <c r="L7" s="44" t="s">
        <v>39</v>
      </c>
      <c r="M7" s="45" t="s">
        <v>37</v>
      </c>
      <c r="N7" s="45" t="s">
        <v>38</v>
      </c>
      <c r="O7" s="46" t="s">
        <v>36</v>
      </c>
      <c r="P7" s="47">
        <f>D7*Q7</f>
        <v>345240</v>
      </c>
      <c r="Q7" s="48">
        <v>16440</v>
      </c>
      <c r="R7" s="115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55.5" customHeight="1" x14ac:dyDescent="0.25">
      <c r="A8" s="36"/>
      <c r="B8" s="53"/>
      <c r="C8" s="54"/>
      <c r="D8" s="55"/>
      <c r="E8" s="56"/>
      <c r="F8" s="57" t="s">
        <v>35</v>
      </c>
      <c r="G8" s="113"/>
      <c r="H8" s="58" t="s">
        <v>31</v>
      </c>
      <c r="I8" s="59"/>
      <c r="J8" s="60"/>
      <c r="K8" s="61"/>
      <c r="L8" s="62"/>
      <c r="M8" s="63"/>
      <c r="N8" s="63"/>
      <c r="O8" s="64"/>
      <c r="P8" s="65"/>
      <c r="Q8" s="66"/>
      <c r="R8" s="116"/>
      <c r="S8" s="67">
        <f>D7*R8</f>
        <v>0</v>
      </c>
      <c r="T8" s="68"/>
      <c r="U8" s="69"/>
      <c r="V8" s="70"/>
    </row>
    <row r="9" spans="1:22" ht="152.25" customHeight="1" thickBot="1" x14ac:dyDescent="0.3">
      <c r="A9" s="36"/>
      <c r="B9" s="71">
        <v>2</v>
      </c>
      <c r="C9" s="72" t="s">
        <v>34</v>
      </c>
      <c r="D9" s="73">
        <v>21</v>
      </c>
      <c r="E9" s="74" t="s">
        <v>29</v>
      </c>
      <c r="F9" s="75" t="s">
        <v>44</v>
      </c>
      <c r="G9" s="114"/>
      <c r="H9" s="114"/>
      <c r="I9" s="76"/>
      <c r="J9" s="77"/>
      <c r="K9" s="78"/>
      <c r="L9" s="79" t="s">
        <v>40</v>
      </c>
      <c r="M9" s="80"/>
      <c r="N9" s="80"/>
      <c r="O9" s="81"/>
      <c r="P9" s="82">
        <f>D9*Q9</f>
        <v>49980</v>
      </c>
      <c r="Q9" s="83">
        <v>2380</v>
      </c>
      <c r="R9" s="117"/>
      <c r="S9" s="84">
        <f>D9*R9</f>
        <v>0</v>
      </c>
      <c r="T9" s="85" t="str">
        <f t="shared" ref="T9" si="0">IF(ISNUMBER(R9), IF(R9&gt;Q9,"NEVYHOVUJE","VYHOVUJE")," ")</f>
        <v xml:space="preserve"> </v>
      </c>
      <c r="U9" s="86"/>
      <c r="V9" s="87" t="s">
        <v>12</v>
      </c>
    </row>
    <row r="10" spans="1:22" ht="17.45" customHeight="1" thickTop="1" thickBot="1" x14ac:dyDescent="0.3">
      <c r="B10" s="88"/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9" t="s">
        <v>25</v>
      </c>
      <c r="C11" s="89"/>
      <c r="D11" s="89"/>
      <c r="E11" s="89"/>
      <c r="F11" s="89"/>
      <c r="G11" s="89"/>
      <c r="H11" s="90"/>
      <c r="I11" s="90"/>
      <c r="J11" s="91"/>
      <c r="K11" s="91"/>
      <c r="L11" s="26"/>
      <c r="M11" s="26"/>
      <c r="N11" s="26"/>
      <c r="O11" s="92"/>
      <c r="P11" s="92"/>
      <c r="Q11" s="93" t="s">
        <v>9</v>
      </c>
      <c r="R11" s="94" t="s">
        <v>10</v>
      </c>
      <c r="S11" s="95"/>
      <c r="T11" s="96"/>
      <c r="U11" s="97"/>
      <c r="V11" s="98"/>
    </row>
    <row r="12" spans="1:22" ht="50.45" customHeight="1" thickTop="1" thickBot="1" x14ac:dyDescent="0.3">
      <c r="B12" s="99" t="s">
        <v>24</v>
      </c>
      <c r="C12" s="99"/>
      <c r="D12" s="99"/>
      <c r="E12" s="99"/>
      <c r="F12" s="99"/>
      <c r="G12" s="99"/>
      <c r="H12" s="99"/>
      <c r="I12" s="100"/>
      <c r="L12" s="6"/>
      <c r="M12" s="6"/>
      <c r="N12" s="6"/>
      <c r="O12" s="101"/>
      <c r="P12" s="101"/>
      <c r="Q12" s="102">
        <f>SUM(P7:P9)</f>
        <v>395220</v>
      </c>
      <c r="R12" s="103">
        <f>SUM(S7:S9)</f>
        <v>0</v>
      </c>
      <c r="S12" s="104"/>
      <c r="T12" s="105"/>
    </row>
    <row r="13" spans="1:22" ht="15.75" thickTop="1" x14ac:dyDescent="0.25">
      <c r="B13" s="106" t="s">
        <v>27</v>
      </c>
      <c r="C13" s="106"/>
      <c r="D13" s="106"/>
      <c r="E13" s="106"/>
      <c r="F13" s="106"/>
      <c r="G13" s="106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107"/>
      <c r="C14" s="107"/>
      <c r="D14" s="107"/>
      <c r="E14" s="107"/>
      <c r="F14" s="107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107"/>
      <c r="C15" s="107"/>
      <c r="D15" s="107"/>
      <c r="E15" s="107"/>
      <c r="F15" s="107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x14ac:dyDescent="0.25">
      <c r="B16" s="108"/>
      <c r="C16" s="109"/>
      <c r="D16" s="109"/>
      <c r="E16" s="109"/>
      <c r="F16" s="109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91"/>
      <c r="D17" s="110"/>
      <c r="E17" s="91"/>
      <c r="F17" s="91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91"/>
      <c r="D18" s="110"/>
      <c r="E18" s="91"/>
      <c r="F18" s="91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91"/>
      <c r="D19" s="110"/>
      <c r="E19" s="91"/>
      <c r="F19" s="91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91"/>
      <c r="D20" s="110"/>
      <c r="E20" s="91"/>
      <c r="F20" s="91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91"/>
      <c r="D21" s="110"/>
      <c r="E21" s="91"/>
      <c r="F21" s="91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91"/>
      <c r="D22" s="110"/>
      <c r="E22" s="91"/>
      <c r="F22" s="91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91"/>
      <c r="D23" s="110"/>
      <c r="E23" s="91"/>
      <c r="F23" s="91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91"/>
      <c r="D24" s="110"/>
      <c r="E24" s="91"/>
      <c r="F24" s="91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91"/>
      <c r="D25" s="110"/>
      <c r="E25" s="91"/>
      <c r="F25" s="91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91"/>
      <c r="D26" s="110"/>
      <c r="E26" s="91"/>
      <c r="F26" s="91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91"/>
      <c r="D27" s="110"/>
      <c r="E27" s="91"/>
      <c r="F27" s="91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91"/>
      <c r="D28" s="110"/>
      <c r="E28" s="91"/>
      <c r="F28" s="91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91"/>
      <c r="D29" s="110"/>
      <c r="E29" s="91"/>
      <c r="F29" s="91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91"/>
      <c r="D30" s="110"/>
      <c r="E30" s="91"/>
      <c r="F30" s="91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91"/>
      <c r="D31" s="110"/>
      <c r="E31" s="91"/>
      <c r="F31" s="91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91"/>
      <c r="D32" s="110"/>
      <c r="E32" s="91"/>
      <c r="F32" s="91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91"/>
      <c r="D33" s="110"/>
      <c r="E33" s="91"/>
      <c r="F33" s="91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91"/>
      <c r="D34" s="110"/>
      <c r="E34" s="91"/>
      <c r="F34" s="91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91"/>
      <c r="D35" s="110"/>
      <c r="E35" s="91"/>
      <c r="F35" s="91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91"/>
      <c r="D36" s="110"/>
      <c r="E36" s="91"/>
      <c r="F36" s="91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91"/>
      <c r="D37" s="110"/>
      <c r="E37" s="91"/>
      <c r="F37" s="91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91"/>
      <c r="D38" s="110"/>
      <c r="E38" s="91"/>
      <c r="F38" s="91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91"/>
      <c r="D39" s="110"/>
      <c r="E39" s="91"/>
      <c r="F39" s="91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91"/>
      <c r="D40" s="110"/>
      <c r="E40" s="91"/>
      <c r="F40" s="91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91"/>
      <c r="D41" s="110"/>
      <c r="E41" s="91"/>
      <c r="F41" s="91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91"/>
      <c r="D42" s="110"/>
      <c r="E42" s="91"/>
      <c r="F42" s="91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91"/>
      <c r="D43" s="110"/>
      <c r="E43" s="91"/>
      <c r="F43" s="91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91"/>
      <c r="D44" s="110"/>
      <c r="E44" s="91"/>
      <c r="F44" s="91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91"/>
      <c r="D45" s="110"/>
      <c r="E45" s="91"/>
      <c r="F45" s="91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91"/>
      <c r="D46" s="110"/>
      <c r="E46" s="91"/>
      <c r="F46" s="91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91"/>
      <c r="D47" s="110"/>
      <c r="E47" s="91"/>
      <c r="F47" s="91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91"/>
      <c r="D48" s="110"/>
      <c r="E48" s="91"/>
      <c r="F48" s="91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91"/>
      <c r="D49" s="110"/>
      <c r="E49" s="91"/>
      <c r="F49" s="91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91"/>
      <c r="D50" s="110"/>
      <c r="E50" s="91"/>
      <c r="F50" s="91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91"/>
      <c r="D51" s="110"/>
      <c r="E51" s="91"/>
      <c r="F51" s="91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91"/>
      <c r="D52" s="110"/>
      <c r="E52" s="91"/>
      <c r="F52" s="91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91"/>
      <c r="D53" s="110"/>
      <c r="E53" s="91"/>
      <c r="F53" s="91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91"/>
      <c r="D54" s="110"/>
      <c r="E54" s="91"/>
      <c r="F54" s="91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91"/>
      <c r="D55" s="110"/>
      <c r="E55" s="91"/>
      <c r="F55" s="91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91"/>
      <c r="D56" s="110"/>
      <c r="E56" s="91"/>
      <c r="F56" s="91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91"/>
      <c r="D57" s="110"/>
      <c r="E57" s="91"/>
      <c r="F57" s="91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91"/>
      <c r="D58" s="110"/>
      <c r="E58" s="91"/>
      <c r="F58" s="91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91"/>
      <c r="D59" s="110"/>
      <c r="E59" s="91"/>
      <c r="F59" s="91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91"/>
      <c r="D60" s="110"/>
      <c r="E60" s="91"/>
      <c r="F60" s="91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91"/>
      <c r="D61" s="110"/>
      <c r="E61" s="91"/>
      <c r="F61" s="91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91"/>
      <c r="D62" s="110"/>
      <c r="E62" s="91"/>
      <c r="F62" s="91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91"/>
      <c r="D63" s="110"/>
      <c r="E63" s="91"/>
      <c r="F63" s="91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91"/>
      <c r="D64" s="110"/>
      <c r="E64" s="91"/>
      <c r="F64" s="91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91"/>
      <c r="D65" s="110"/>
      <c r="E65" s="91"/>
      <c r="F65" s="91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91"/>
      <c r="D66" s="110"/>
      <c r="E66" s="91"/>
      <c r="F66" s="91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91"/>
      <c r="D67" s="110"/>
      <c r="E67" s="91"/>
      <c r="F67" s="91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91"/>
      <c r="D68" s="110"/>
      <c r="E68" s="91"/>
      <c r="F68" s="91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91"/>
      <c r="D69" s="110"/>
      <c r="E69" s="91"/>
      <c r="F69" s="91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91"/>
      <c r="D70" s="110"/>
      <c r="E70" s="91"/>
      <c r="F70" s="91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91"/>
      <c r="D71" s="110"/>
      <c r="E71" s="91"/>
      <c r="F71" s="91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91"/>
      <c r="D72" s="110"/>
      <c r="E72" s="91"/>
      <c r="F72" s="91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91"/>
      <c r="D73" s="110"/>
      <c r="E73" s="91"/>
      <c r="F73" s="91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91"/>
      <c r="D74" s="110"/>
      <c r="E74" s="91"/>
      <c r="F74" s="91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91"/>
      <c r="D75" s="110"/>
      <c r="E75" s="91"/>
      <c r="F75" s="91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91"/>
      <c r="D76" s="110"/>
      <c r="E76" s="91"/>
      <c r="F76" s="91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91"/>
      <c r="D77" s="110"/>
      <c r="E77" s="91"/>
      <c r="F77" s="91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91"/>
      <c r="D78" s="110"/>
      <c r="E78" s="91"/>
      <c r="F78" s="91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91"/>
      <c r="D79" s="110"/>
      <c r="E79" s="91"/>
      <c r="F79" s="91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91"/>
      <c r="D80" s="110"/>
      <c r="E80" s="91"/>
      <c r="F80" s="91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91"/>
      <c r="D81" s="110"/>
      <c r="E81" s="91"/>
      <c r="F81" s="91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91"/>
      <c r="D82" s="110"/>
      <c r="E82" s="91"/>
      <c r="F82" s="91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91"/>
      <c r="D83" s="110"/>
      <c r="E83" s="91"/>
      <c r="F83" s="91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91"/>
      <c r="D84" s="110"/>
      <c r="E84" s="91"/>
      <c r="F84" s="91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91"/>
      <c r="D85" s="110"/>
      <c r="E85" s="91"/>
      <c r="F85" s="91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91"/>
      <c r="D86" s="110"/>
      <c r="E86" s="91"/>
      <c r="F86" s="91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91"/>
      <c r="D87" s="110"/>
      <c r="E87" s="91"/>
      <c r="F87" s="91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91"/>
      <c r="D88" s="110"/>
      <c r="E88" s="91"/>
      <c r="F88" s="91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91"/>
      <c r="D89" s="110"/>
      <c r="E89" s="91"/>
      <c r="F89" s="91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91"/>
      <c r="D90" s="110"/>
      <c r="E90" s="91"/>
      <c r="F90" s="91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91"/>
      <c r="D91" s="110"/>
      <c r="E91" s="91"/>
      <c r="F91" s="91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91"/>
      <c r="D92" s="110"/>
      <c r="E92" s="91"/>
      <c r="F92" s="91"/>
      <c r="G92" s="15"/>
      <c r="H92" s="15"/>
      <c r="I92" s="10"/>
      <c r="J92" s="10"/>
      <c r="K92" s="10"/>
      <c r="L92" s="10"/>
      <c r="M92" s="10"/>
      <c r="N92" s="16"/>
      <c r="O92" s="16"/>
      <c r="P92" s="16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</sheetData>
  <sheetProtection algorithmName="SHA-512" hashValue="nM7LZkqBIh6y/tRzKeGUnCal8qX3eOTeoOXY13aQcdQHrHwMPBQjD53Qv6FFg7ZiTe+F58LKCFt843lYKtpd+w==" saltValue="vC0H1ufgu1dN6+YkWHogtA==" spinCount="100000" sheet="1" objects="1" scenarios="1"/>
  <mergeCells count="23">
    <mergeCell ref="P7:P8"/>
    <mergeCell ref="Q7:Q8"/>
    <mergeCell ref="U7:U9"/>
    <mergeCell ref="V7:V8"/>
    <mergeCell ref="T7:T8"/>
    <mergeCell ref="B13:G13"/>
    <mergeCell ref="R12:T12"/>
    <mergeCell ref="R11:T11"/>
    <mergeCell ref="B11:G11"/>
    <mergeCell ref="B12:H12"/>
    <mergeCell ref="B1:D1"/>
    <mergeCell ref="G5:H5"/>
    <mergeCell ref="M7:M9"/>
    <mergeCell ref="N7:N9"/>
    <mergeCell ref="O7:O9"/>
    <mergeCell ref="I7:I9"/>
    <mergeCell ref="J7:J9"/>
    <mergeCell ref="K7:K9"/>
    <mergeCell ref="B7:B8"/>
    <mergeCell ref="D7:D8"/>
    <mergeCell ref="E7:E8"/>
    <mergeCell ref="C7:C8"/>
    <mergeCell ref="L7:L8"/>
  </mergeCells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83">
      <formula>LEN(TRIM(R7))&gt;0</formula>
    </cfRule>
    <cfRule type="notContainsBlanks" dxfId="3" priority="84">
      <formula>LEN(TRIM(R7))&gt;0</formula>
    </cfRule>
    <cfRule type="containsBlanks" dxfId="2" priority="86">
      <formula>LEN(TRIM(R7))=0</formula>
    </cfRule>
  </conditionalFormatting>
  <conditionalFormatting sqref="T7 T9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1">
    <dataValidation type="list" allowBlank="1" showInputMessage="1" showErrorMessage="1" sqref="E7 E9" xr:uid="{349A6282-9232-40B5-B155-0C95E3B5B228}">
      <formula1>"ks,bal,sada,m,"</formula1>
    </dataValidation>
  </dataValidations>
  <hyperlinks>
    <hyperlink ref="H6" location="'Výpočetní technika'!B12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2025-09-22T09:44:09Z</dcterms:modified>
</cp:coreProperties>
</file>